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85A011B-34EE-40EE-BE9C-BB191B7A0ABB}" xr6:coauthVersionLast="44" xr6:coauthVersionMax="44" xr10:uidLastSave="{00000000-0000-0000-0000-000000000000}"/>
  <bookViews>
    <workbookView xWindow="4815" yWindow="3435" windowWidth="18900" windowHeight="1105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<sst xmlns="http://schemas.openxmlformats.org/spreadsheetml/2006/main" count="250" uniqueCount="246">
  <si>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</si>
  <si>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</si>
  <si>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</si>
  <si>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</si>
  <si>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</si>
  <si>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</si>
  <si>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</si>
  <si>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</si>
  <si>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</si>
  <si>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</si>
  <si>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</si>
  <si>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</si>
  <si>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</si>
  <si>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</si>
  <si>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</si>
  <si>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</si>
  <si>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</si>
  <si>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</si>
  <si>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</si>
  <si>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</si>
  <si>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</si>
  <si>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</si>
  <si>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</si>
  <si>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</si>
  <si>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</si>
  <si>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</si>
  <si>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</si>
  <si>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</si>
  <si>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</si>
  <si>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</si>
  <si>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</si>
  <si>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</si>
  <si>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</si>
  <si>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</si>
  <si>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</si>
  <si>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</si>
  <si>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</si>
  <si>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</si>
  <si>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</si>
  <si>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</si>
  <si>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</si>
  <si>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</si>
  <si>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</si>
  <si>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</si>
  <si>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</si>
  <si>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</si>
  <si>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</si>
  <si>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</si>
  <si>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</si>
  <si>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</si>
  <si>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</si>
  <si>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</si>
  <si>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</si>
  <si>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</si>
  <si>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</si>
  <si>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</si>
  <si>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</si>
  <si>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</si>
  <si>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</si>
  <si>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</si>
  <si>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</si>
  <si>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</si>
  <si>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</si>
  <si>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</si>
  <si>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</si>
  <si>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</si>
  <si>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</si>
  <si>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</si>
  <si>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</si>
  <si>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</si>
  <si>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</si>
  <si>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</si>
  <si>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</si>
  <si>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</si>
  <si>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</si>
  <si>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</si>
  <si>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</si>
  <si>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</si>
  <si>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</si>
  <si>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</si>
  <si>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</si>
  <si>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</si>
  <si>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</si>
  <si>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</si>
  <si>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</si>
  <si>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</si>
  <si>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</si>
  <si>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</si>
  <si>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</si>
  <si>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</si>
  <si>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</si>
  <si>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</si>
  <si>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</si>
  <si>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</si>
  <si>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</si>
  <si>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</si>
  <si>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</si>
  <si>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</si>
  <si>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</si>
  <si>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</si>
  <si>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</si>
  <si>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</si>
  <si>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</si>
  <si>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</si>
  <si>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</si>
  <si>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</si>
  <si>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</si>
  <si>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</si>
  <si>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</si>
  <si>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</si>
  <si>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</si>
  <si>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</si>
  <si>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</si>
  <si>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</si>
  <si>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</si>
  <si>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</si>
  <si>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</si>
  <si>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</si>
  <si>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</si>
  <si>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</si>
  <si>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</si>
  <si>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</si>
  <si>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</si>
  <si>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</si>
  <si>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</si>
  <si>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</si>
  <si>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</si>
  <si>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</si>
  <si>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</si>
  <si>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</si>
  <si>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</si>
  <si>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</si>
  <si>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</si>
  <si>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</si>
  <si>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</si>
  <si>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</si>
  <si>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</si>
  <si>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</si>
  <si>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</si>
  <si>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</si>
  <si>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</si>
  <si>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</si>
  <si>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</si>
  <si>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</si>
  <si>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</si>
  <si>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</si>
  <si>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</si>
  <si>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</si>
  <si>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</si>
  <si>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</si>
  <si>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</si>
  <si>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</si>
  <si>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</si>
  <si>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</si>
  <si>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</si>
  <si>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</si>
  <si>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</si>
  <si>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</si>
  <si>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</si>
  <si>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</si>
  <si>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</si>
  <si>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</si>
  <si>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</si>
  <si>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</si>
  <si>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</si>
  <si>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</si>
  <si>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</si>
  <si>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</si>
  <si>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</si>
  <si>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</si>
  <si>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</si>
  <si>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</si>
  <si>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</si>
  <si>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</si>
  <si>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</si>
  <si>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</si>
  <si>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</si>
  <si>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</si>
  <si>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</si>
  <si>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</si>
  <si>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</si>
  <si>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</si>
  <si>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</si>
  <si>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</si>
  <si>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</si>
  <si>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</si>
  <si>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</si>
  <si>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</si>
  <si>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</si>
  <si>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</si>
  <si>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</si>
  <si>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</si>
  <si>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</si>
  <si>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</si>
  <si>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</si>
  <si>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</si>
  <si>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</si>
  <si>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</si>
  <si>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</si>
  <si>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</si>
  <si>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</si>
  <si>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</si>
  <si>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</si>
  <si>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</si>
  <si>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</si>
  <si>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</si>
  <si>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</si>
  <si>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</si>
  <si>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</si>
  <si>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</si>
  <si>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</si>
  <si>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</si>
  <si>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</si>
  <si>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</si>
  <si>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</si>
  <si>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</si>
  <si>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</si>
  <si>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</si>
  <si>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</si>
  <si>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</si>
  <si>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</si>
  <si>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</si>
  <si>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</si>
  <si>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</si>
  <si>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</si>
  <si>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</si>
  <si>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</si>
  <si>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</si>
  <si>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</si>
  <si>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</si>
  <si>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</si>
  <si>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</si>
  <si>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</si>
  <si>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</si>
  <si>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</si>
  <si>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</si>
  <si>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29-07-2020</t>
  </si>
  <si>
    <t>Numero casi di QUARANTENE/ISOLAMENTI CONCLUSI al 29-07-2020</t>
  </si>
  <si>
    <t>Isolamento/Qarantena al 30-07-2020</t>
  </si>
  <si>
    <t>Totale casi di QUARANTENE/ISOLAMENTI al 30-07-2020</t>
  </si>
  <si>
    <t>Numero casi di QUARANTENE IN CORSO al 30-07-2020</t>
  </si>
  <si>
    <t>Numero casi di QUARANTENE CONCLUSE al 30-07-2020</t>
  </si>
  <si>
    <t>Numero casi di ISOLAMENTI DOMICILIARI FIDUCIARI IN CORSO al 30-07-2020</t>
  </si>
  <si>
    <t>Numero casi di ISOLAMENTI DOMICILIARI FIDUCIARI CONCLUSI al 30-07-2020</t>
  </si>
  <si>
    <t>Numero casi di QUARANTENE/ISOLAMENTI IN CORSO al 30-07-2020</t>
  </si>
  <si>
    <t>Numero casi di QUARANTENE/ISOLAMENTI CONCLUSI al 30-07-2020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</si>
</sst>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106</v>
      </c>
      <c r="E11" s="6">
        <v>2372</v>
      </c>
      <c r="F11" s="6">
        <v>35</v>
      </c>
      <c r="G11" s="6">
        <v>1997</v>
      </c>
      <c r="H11" s="6">
        <v>71</v>
      </c>
      <c r="I11" s="6">
        <v>379</v>
      </c>
      <c r="J11" s="6">
        <f t="shared" si="1"/>
        <v>106</v>
      </c>
      <c r="K11" s="11">
        <f t="shared" si="2"/>
        <v>0</v>
      </c>
      <c r="L11" s="6">
        <f t="shared" si="3"/>
        <v>2376</v>
      </c>
      <c r="M11" s="11">
        <f t="shared" si="0"/>
        <v>4</v>
      </c>
      <c r="N11" s="6">
        <f>L11+J11</f>
        <v>2482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11</v>
      </c>
      <c r="E14" s="6">
        <v>473</v>
      </c>
      <c r="F14" s="6">
        <v>0</v>
      </c>
      <c r="G14" s="6">
        <v>339</v>
      </c>
      <c r="H14" s="6">
        <v>11</v>
      </c>
      <c r="I14" s="6">
        <v>134</v>
      </c>
      <c r="J14" s="6">
        <f t="shared" si="1"/>
        <v>11</v>
      </c>
      <c r="K14" s="11">
        <f t="shared" si="2"/>
        <v>0</v>
      </c>
      <c r="L14" s="6">
        <f t="shared" si="3"/>
        <v>473</v>
      </c>
      <c r="M14" s="11">
        <f>L14-E14</f>
        <v>0</v>
      </c>
      <c r="N14" s="6">
        <f t="shared" si="4"/>
        <v>484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11</v>
      </c>
      <c r="E15" s="6">
        <v>39</v>
      </c>
      <c r="F15" s="6">
        <v>11</v>
      </c>
      <c r="G15" s="6">
        <v>32</v>
      </c>
      <c r="H15" s="6">
        <v>2</v>
      </c>
      <c r="I15" s="6">
        <v>7</v>
      </c>
      <c r="J15" s="6">
        <f t="shared" si="1"/>
        <v>13</v>
      </c>
      <c r="K15" s="11">
        <f t="shared" si="2"/>
        <v>2</v>
      </c>
      <c r="L15" s="6">
        <f t="shared" si="3"/>
        <v>39</v>
      </c>
      <c r="M15" s="11">
        <f t="shared" si="0"/>
        <v>0</v>
      </c>
      <c r="N15" s="6">
        <f t="shared" si="4"/>
        <v>52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403</v>
      </c>
      <c r="F16" s="6">
        <v>7</v>
      </c>
      <c r="G16" s="6">
        <v>319</v>
      </c>
      <c r="H16" s="6">
        <v>4</v>
      </c>
      <c r="I16" s="6">
        <v>85</v>
      </c>
      <c r="J16" s="6">
        <f t="shared" si="1"/>
        <v>11</v>
      </c>
      <c r="K16" s="11">
        <f t="shared" si="2"/>
        <v>-1</v>
      </c>
      <c r="L16" s="6">
        <f t="shared" si="3"/>
        <v>404</v>
      </c>
      <c r="M16" s="11">
        <f t="shared" si="0"/>
        <v>1</v>
      </c>
      <c r="N16" s="6">
        <f>L16+J16</f>
        <v>415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89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2</v>
      </c>
      <c r="G23" s="6">
        <v>5</v>
      </c>
      <c r="H23" s="6">
        <v>0</v>
      </c>
      <c r="I23" s="6">
        <v>8</v>
      </c>
      <c r="J23" s="6">
        <f t="shared" si="1"/>
        <v>2</v>
      </c>
      <c r="K23" s="11">
        <f t="shared" si="2"/>
        <v>2</v>
      </c>
      <c r="L23" s="6">
        <f t="shared" si="3"/>
        <v>13</v>
      </c>
      <c r="M23" s="11">
        <f t="shared" si="0"/>
        <v>0</v>
      </c>
      <c r="N23" s="6">
        <f t="shared" si="4"/>
        <v>15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88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-1</v>
      </c>
      <c r="L25" s="6">
        <f t="shared" si="3"/>
        <v>89</v>
      </c>
      <c r="M25" s="11">
        <f t="shared" si="0"/>
        <v>1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90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-1</v>
      </c>
      <c r="L29" s="15">
        <f t="shared" si="3"/>
        <v>91</v>
      </c>
      <c r="M29" s="16">
        <f t="shared" si="0"/>
        <v>1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108</v>
      </c>
      <c r="F32" s="6">
        <v>1</v>
      </c>
      <c r="G32" s="6">
        <v>84</v>
      </c>
      <c r="H32" s="6">
        <v>1</v>
      </c>
      <c r="I32" s="6">
        <v>24</v>
      </c>
      <c r="J32" s="6">
        <f t="shared" si="1"/>
        <v>2</v>
      </c>
      <c r="K32" s="11">
        <f t="shared" si="2"/>
        <v>0</v>
      </c>
      <c r="L32" s="6">
        <f t="shared" si="3"/>
        <v>108</v>
      </c>
      <c r="M32" s="11">
        <f t="shared" si="0"/>
        <v>0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7</v>
      </c>
      <c r="E40" s="6">
        <v>43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-4</v>
      </c>
      <c r="L40" s="6">
        <f t="shared" si="3"/>
        <v>47</v>
      </c>
      <c r="M40" s="11">
        <f t="shared" si="6"/>
        <v>4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4</v>
      </c>
      <c r="I41" s="6">
        <v>36</v>
      </c>
      <c r="J41" s="6">
        <f t="shared" si="1"/>
        <v>4</v>
      </c>
      <c r="K41" s="11">
        <f t="shared" si="5"/>
        <v>1</v>
      </c>
      <c r="L41" s="6">
        <f t="shared" si="3"/>
        <v>61</v>
      </c>
      <c r="M41" s="11">
        <f t="shared" si="6"/>
        <v>0</v>
      </c>
      <c r="N41" s="6">
        <f t="shared" si="4"/>
        <v>65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30</v>
      </c>
      <c r="E43" s="6">
        <v>459</v>
      </c>
      <c r="F43" s="6">
        <v>21</v>
      </c>
      <c r="G43" s="6">
        <v>380</v>
      </c>
      <c r="H43" s="6">
        <v>10</v>
      </c>
      <c r="I43" s="6">
        <v>81</v>
      </c>
      <c r="J43" s="6">
        <f t="shared" si="1"/>
        <v>31</v>
      </c>
      <c r="K43" s="11">
        <f t="shared" si="5"/>
        <v>1</v>
      </c>
      <c r="L43" s="6">
        <f t="shared" si="3"/>
        <v>461</v>
      </c>
      <c r="M43" s="11">
        <f t="shared" si="6"/>
        <v>2</v>
      </c>
      <c r="N43" s="6">
        <f t="shared" si="4"/>
        <v>492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6</v>
      </c>
      <c r="I44" s="6">
        <v>67</v>
      </c>
      <c r="J44" s="6">
        <f t="shared" si="1"/>
        <v>18</v>
      </c>
      <c r="K44" s="11">
        <f t="shared" si="5"/>
        <v>-1</v>
      </c>
      <c r="L44" s="6">
        <f t="shared" si="3"/>
        <v>179</v>
      </c>
      <c r="M44" s="11">
        <f t="shared" si="6"/>
        <v>1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2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65</v>
      </c>
      <c r="E54" s="15">
        <v>584</v>
      </c>
      <c r="F54" s="6">
        <v>24</v>
      </c>
      <c r="G54" s="6">
        <v>340</v>
      </c>
      <c r="H54" s="6">
        <v>47</v>
      </c>
      <c r="I54" s="6">
        <v>245</v>
      </c>
      <c r="J54" s="6">
        <f t="shared" si="1"/>
        <v>71</v>
      </c>
      <c r="K54" s="16">
        <f t="shared" si="5"/>
        <v>6</v>
      </c>
      <c r="L54" s="15">
        <f t="shared" si="3"/>
        <v>585</v>
      </c>
      <c r="M54" s="16">
        <f t="shared" si="6"/>
        <v>1</v>
      </c>
      <c r="N54" s="15">
        <f t="shared" si="4"/>
        <v>656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-6</v>
      </c>
      <c r="L60" s="15">
        <f t="shared" si="3"/>
        <v>77</v>
      </c>
      <c r="M60" s="16">
        <f t="shared" si="6"/>
        <v>6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112</v>
      </c>
      <c r="F63" s="6">
        <v>0</v>
      </c>
      <c r="G63" s="6">
        <v>94</v>
      </c>
      <c r="H63" s="6">
        <v>2</v>
      </c>
      <c r="I63" s="6">
        <v>18</v>
      </c>
      <c r="J63" s="6">
        <f t="shared" si="1"/>
        <v>2</v>
      </c>
      <c r="K63" s="11">
        <f t="shared" si="5"/>
        <v>1</v>
      </c>
      <c r="L63" s="6">
        <f t="shared" si="3"/>
        <v>112</v>
      </c>
      <c r="M63" s="11">
        <f t="shared" si="6"/>
        <v>0</v>
      </c>
      <c r="N63" s="6">
        <f t="shared" si="4"/>
        <v>114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-1</v>
      </c>
      <c r="L70" s="6">
        <f t="shared" si="10"/>
        <v>31</v>
      </c>
      <c r="M70" s="11">
        <f t="shared" si="8"/>
        <v>1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68</v>
      </c>
      <c r="F79" s="6">
        <v>0</v>
      </c>
      <c r="G79" s="6">
        <v>49</v>
      </c>
      <c r="H79" s="6">
        <v>4</v>
      </c>
      <c r="I79" s="6">
        <v>19</v>
      </c>
      <c r="J79" s="6">
        <f t="shared" si="9"/>
        <v>4</v>
      </c>
      <c r="K79" s="11">
        <f t="shared" si="7"/>
        <v>3</v>
      </c>
      <c r="L79" s="6">
        <f t="shared" si="10"/>
        <v>68</v>
      </c>
      <c r="M79" s="11">
        <f t="shared" si="8"/>
        <v>0</v>
      </c>
      <c r="N79" s="6">
        <f t="shared" si="11"/>
        <v>72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-1</v>
      </c>
      <c r="L85" s="6">
        <f t="shared" si="10"/>
        <v>34</v>
      </c>
      <c r="M85" s="11">
        <f t="shared" si="8"/>
        <v>2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54</v>
      </c>
      <c r="F88" s="6">
        <v>0</v>
      </c>
      <c r="G88" s="6">
        <v>33</v>
      </c>
      <c r="H88" s="6">
        <v>5</v>
      </c>
      <c r="I88" s="6">
        <v>21</v>
      </c>
      <c r="J88" s="6">
        <f t="shared" si="9"/>
        <v>5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13</v>
      </c>
      <c r="F93" s="6">
        <v>2</v>
      </c>
      <c r="G93" s="6">
        <v>8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6</v>
      </c>
      <c r="E98" s="6">
        <v>130</v>
      </c>
      <c r="F98" s="6">
        <v>5</v>
      </c>
      <c r="G98" s="6">
        <v>101</v>
      </c>
      <c r="H98" s="6">
        <v>3</v>
      </c>
      <c r="I98" s="6">
        <v>29</v>
      </c>
      <c r="J98" s="6">
        <f t="shared" si="9"/>
        <v>8</v>
      </c>
      <c r="K98" s="11">
        <f t="shared" si="7"/>
        <v>2</v>
      </c>
      <c r="L98" s="6">
        <f t="shared" si="10"/>
        <v>130</v>
      </c>
      <c r="M98" s="11">
        <f t="shared" si="8"/>
        <v>0</v>
      </c>
      <c r="N98" s="6">
        <f t="shared" si="11"/>
        <v>138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1</v>
      </c>
      <c r="I99" s="6">
        <v>8</v>
      </c>
      <c r="J99" s="6">
        <f t="shared" si="9"/>
        <v>1</v>
      </c>
      <c r="K99" s="11">
        <f t="shared" si="7"/>
        <v>1</v>
      </c>
      <c r="L99" s="6">
        <f t="shared" si="10"/>
        <v>43</v>
      </c>
      <c r="M99" s="11">
        <f t="shared" si="8"/>
        <v>0</v>
      </c>
      <c r="N99" s="6">
        <f t="shared" si="11"/>
        <v>44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6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-1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108</v>
      </c>
      <c r="E120" s="6">
        <v>1206</v>
      </c>
      <c r="F120" s="6">
        <v>16</v>
      </c>
      <c r="G120" s="6">
        <v>590</v>
      </c>
      <c r="H120" s="6">
        <v>110</v>
      </c>
      <c r="I120" s="6">
        <v>617</v>
      </c>
      <c r="J120" s="6">
        <f>+H120+F120</f>
        <v>126</v>
      </c>
      <c r="K120" s="11">
        <f t="shared" si="12"/>
        <v>18</v>
      </c>
      <c r="L120" s="6">
        <f t="shared" si="10"/>
        <v>1207</v>
      </c>
      <c r="M120" s="11">
        <f t="shared" si="13"/>
        <v>1</v>
      </c>
      <c r="N120" s="6">
        <f t="shared" si="11"/>
        <v>1333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530</v>
      </c>
      <c r="E121" s="10">
        <f>SUM(E4:E120)</f>
        <v>11778</v>
      </c>
      <c r="F121" s="10">
        <f>SUM(F4:F119)+F120</f>
        <v>186</v>
      </c>
      <c r="G121" s="10">
        <f>SUM(G4:G119)+G120</f>
        <v>8888</v>
      </c>
      <c r="H121" s="10">
        <f>SUM(H4:H119)+H120</f>
        <v>373</v>
      </c>
      <c r="I121" s="10">
        <f>SUM(I4:I119)+I120</f>
        <v>2914</v>
      </c>
      <c r="J121" s="10">
        <f>SUM(J4:J119)+J120</f>
        <v>559</v>
      </c>
      <c r="K121" s="13">
        <f t="shared" ref="K121:M121" si="14">SUM(K4:K119)+K120</f>
        <v>29</v>
      </c>
      <c r="L121" s="10">
        <f t="shared" si="14"/>
        <v>11802</v>
      </c>
      <c r="M121" s="13">
        <f t="shared" si="14"/>
        <v>24</v>
      </c>
      <c r="N121" s="10">
        <f>SUM(N4:N119)+N120</f>
        <v>12361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2020-07-30T14:21:11Z</dcterms:modified>
</cp:coreProperties>
</file>